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дом Куркиекки" sheetId="1" r:id="rId4"/>
  </sheets>
</workbook>
</file>

<file path=xl/sharedStrings.xml><?xml version="1.0" encoding="utf-8"?>
<sst xmlns="http://schemas.openxmlformats.org/spreadsheetml/2006/main" uniqueCount="50">
  <si>
    <r>
      <rPr>
        <b val="1"/>
        <sz val="12"/>
        <color indexed="8"/>
        <rFont val="Arial Cyr"/>
      </rPr>
      <t>СМЕТА-</t>
    </r>
    <r>
      <rPr>
        <b val="1"/>
        <sz val="11"/>
        <color indexed="8"/>
        <rFont val="Arial Cyr"/>
      </rPr>
      <t>калькуляция на выполнение -проектной документации по ремонту крыши и обоснованию мер  по  сохранности объекта культурного наследия-. Усадьба  Ларса Сонка, Лахденпохский р-н, п. Куркиеки. , РК</t>
    </r>
  </si>
  <si>
    <r>
      <rPr>
        <b val="1"/>
        <sz val="10"/>
        <color indexed="8"/>
        <rFont val="Arial Cyr"/>
      </rPr>
      <t>Смета-калькуляция</t>
    </r>
    <r>
      <rPr>
        <sz val="10"/>
        <color indexed="8"/>
        <rFont val="Arial Cyr"/>
      </rPr>
      <t xml:space="preserve"> составлена на основании "Методических рекомендаций по определению</t>
    </r>
  </si>
  <si>
    <t>стоимости научно-проектных работ по недвижимым памятникам истории  и культуры  (ГП НИИ</t>
  </si>
  <si>
    <t xml:space="preserve">"Спецпроектреставрация", 1992 г., г.Москва) (РНиП 4-05-01.93), а также писем Министерства </t>
  </si>
  <si>
    <t xml:space="preserve">культуры Российской Федерации от 13.10.1998г.№ 01-241/16-14 (устанавливает стоимость одного  </t>
  </si>
  <si>
    <t>чел. дня в размере 540руб., К=4,0 - письмо Мин.культуры РФ от</t>
  </si>
  <si>
    <t>.-переход в цены 2012г.и районного коэф. 1,15 -Постановление Правительства Российской</t>
  </si>
  <si>
    <t xml:space="preserve"> Федерации № 155 от 25.02.1994г..К=1,2 -РНиП4-05-01.93, об.ч.п.1.5 .(540х4,0х1,2*1,15=2980,8р)</t>
  </si>
  <si>
    <t>№№</t>
  </si>
  <si>
    <t>Вид работ</t>
  </si>
  <si>
    <t>Обоснов.</t>
  </si>
  <si>
    <t>ед.изм.</t>
  </si>
  <si>
    <t>кол-во</t>
  </si>
  <si>
    <t>цена</t>
  </si>
  <si>
    <t>ст-ть</t>
  </si>
  <si>
    <t>Раздел 1,1. Предварительные работы     (объем 2,0 м3, II кат. сложности)</t>
  </si>
  <si>
    <t>Характеристика объекта, тех состояния  и программа работ  ((1,29+3,4+2,97+ 1,83+0,94)х 2980,8=31089,744р.</t>
  </si>
  <si>
    <t>РНи.П 4-05-01 -93  т.1.2,п.3.3,</t>
  </si>
  <si>
    <t>1пам.</t>
  </si>
  <si>
    <t>Составление Задания 31089,744*0,5=15544,87</t>
  </si>
  <si>
    <t>РНи.П 4-05-01 -93, т.1.2, прим., п.1</t>
  </si>
  <si>
    <t>Архит.-археологич. обмеры элементов памятника (крыша)(1,25+1,02)*2980,8=6766</t>
  </si>
  <si>
    <t xml:space="preserve">т.1.8, п. 1,2.6 </t>
  </si>
  <si>
    <t>2 форм.</t>
  </si>
  <si>
    <t>Фотофиксация  съемка (цифров.) (альбом ) 0,078*2980,8=233р.</t>
  </si>
  <si>
    <t>РНиП4-05-01.93,т.6.4.3</t>
  </si>
  <si>
    <t>1нег.</t>
  </si>
  <si>
    <t xml:space="preserve">Фотофиксация   печать в 3х экз 0,069*2980,8=206р  </t>
  </si>
  <si>
    <t>РНиП4-05-01.93, т. 6.4.5</t>
  </si>
  <si>
    <t>1отп.</t>
  </si>
  <si>
    <t>Составление проекта предмета охраны  здания  39,12*1,1 *2592=111538,94 руб</t>
  </si>
  <si>
    <t>РНиП 4-05-01-93 ,т.1.15, п.2.2 (прим.) К=1,1(илл.)</t>
  </si>
  <si>
    <t>1п.л.</t>
  </si>
  <si>
    <t>Итого по Разделам 1, 2</t>
  </si>
  <si>
    <t>Раздел 1. 2. Рабочая документация на первоочередные ремонтные работы</t>
  </si>
  <si>
    <t>Указ. и реком. по проведению работ   35,76*2980,8=106593р.</t>
  </si>
  <si>
    <t xml:space="preserve">РНиП4-05-01.93т.1.15,п.3 </t>
  </si>
  <si>
    <t>1 п.л.</t>
  </si>
  <si>
    <t>Архитектурно-строит. раб чертежи элем. Памятника, крыша. (0,77+0,46)*2980,8=3666,38р.</t>
  </si>
  <si>
    <t>РНиП4-05-01.93т.1.24,п.2.6</t>
  </si>
  <si>
    <t>2форм.</t>
  </si>
  <si>
    <t>Инженерно-констр. РЧ крвша,   (2,42+1,97)х2980,8= 13085,4р</t>
  </si>
  <si>
    <t>РНиП4-05-01.93т.1.25, п.1,2.5</t>
  </si>
  <si>
    <t xml:space="preserve">Сметные работы с ведомостяи работ </t>
  </si>
  <si>
    <t>т.7.1по факту</t>
  </si>
  <si>
    <t>Итого по Разделу 1.2</t>
  </si>
  <si>
    <t>руб.</t>
  </si>
  <si>
    <t>Командировочные расходы (по фиксации совр. сост. Объекта- архитектор, инженер,),  Проезд туда и обратно  3000р. Суточные 3 суток 2 чел. По 500 р. 3000руб</t>
  </si>
  <si>
    <t>По факту, по бухг. док.. (Общ. часть, п. 1.4)</t>
  </si>
  <si>
    <t>Всего</t>
  </si>
</sst>
</file>

<file path=xl/styles.xml><?xml version="1.0" encoding="utf-8"?>
<styleSheet xmlns="http://schemas.openxmlformats.org/spreadsheetml/2006/main">
  <numFmts count="1">
    <numFmt numFmtId="0" formatCode="General"/>
  </numFmts>
  <fonts count="14">
    <font>
      <sz val="10"/>
      <color indexed="8"/>
      <name val="Arial Cyr"/>
    </font>
    <font>
      <sz val="12"/>
      <color indexed="8"/>
      <name val="Helvetica Neue"/>
    </font>
    <font>
      <sz val="13"/>
      <color indexed="8"/>
      <name val="Arial Cyr"/>
    </font>
    <font>
      <sz val="11"/>
      <color indexed="8"/>
      <name val="Arial Cyr"/>
    </font>
    <font>
      <u val="single"/>
      <sz val="11"/>
      <color indexed="8"/>
      <name val="Arial Cyr"/>
    </font>
    <font>
      <sz val="8"/>
      <color indexed="8"/>
      <name val="Arial Cyr"/>
    </font>
    <font>
      <b val="1"/>
      <sz val="12"/>
      <color indexed="8"/>
      <name val="Arial Cyr"/>
    </font>
    <font>
      <b val="1"/>
      <sz val="11"/>
      <color indexed="8"/>
      <name val="Arial Cyr"/>
    </font>
    <font>
      <b val="1"/>
      <sz val="10"/>
      <color indexed="8"/>
      <name val="Arial Cyr"/>
    </font>
    <font>
      <sz val="10"/>
      <color indexed="8"/>
      <name val="Times New Roman"/>
    </font>
    <font>
      <b val="1"/>
      <sz val="10"/>
      <color indexed="8"/>
      <name val="Times New Roman"/>
    </font>
    <font>
      <b val="1"/>
      <sz val="11"/>
      <color indexed="8"/>
      <name val="Times New Roman"/>
    </font>
    <font>
      <b val="1"/>
      <sz val="11"/>
      <color indexed="8"/>
      <name val="Times New Roman Cyr"/>
    </font>
    <font>
      <sz val="11"/>
      <color indexed="8"/>
      <name val="Times New Roman Cyr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7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vertical="bottom"/>
    </xf>
    <xf numFmtId="0" fontId="3" borderId="1" applyNumberFormat="0" applyFont="1" applyFill="0" applyBorder="1" applyAlignment="1" applyProtection="0">
      <alignment vertical="bottom"/>
    </xf>
    <xf numFmtId="0" fontId="4" borderId="1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horizontal="center" vertical="bottom"/>
    </xf>
    <xf numFmtId="0" fontId="5" borderId="1" applyNumberFormat="0" applyFont="1" applyFill="0" applyBorder="1" applyAlignment="1" applyProtection="0">
      <alignment horizontal="center" vertical="bottom"/>
    </xf>
    <xf numFmtId="49" fontId="6" fillId="2" borderId="1" applyNumberFormat="1" applyFont="1" applyFill="1" applyBorder="1" applyAlignment="1" applyProtection="0">
      <alignment horizontal="center" vertical="top" wrapText="1"/>
    </xf>
    <xf numFmtId="0" fontId="0" fillId="2" borderId="1" applyNumberFormat="0" applyFont="1" applyFill="1" applyBorder="1" applyAlignment="1" applyProtection="0">
      <alignment horizontal="center" vertical="top" wrapText="1"/>
    </xf>
    <xf numFmtId="49" fontId="8" fillId="2" borderId="1" applyNumberFormat="1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0" fontId="6" fillId="2" borderId="2" applyNumberFormat="0" applyFont="1" applyFill="1" applyBorder="1" applyAlignment="1" applyProtection="0">
      <alignment horizontal="center" vertical="bottom"/>
    </xf>
    <xf numFmtId="0" fontId="6" borderId="2" applyNumberFormat="0" applyFont="1" applyFill="0" applyBorder="1" applyAlignment="1" applyProtection="0">
      <alignment horizontal="center" vertical="bottom"/>
    </xf>
    <xf numFmtId="49" fontId="9" fillId="2" borderId="3" applyNumberFormat="1" applyFont="1" applyFill="1" applyBorder="1" applyAlignment="1" applyProtection="0">
      <alignment horizontal="center" vertical="center" wrapText="1"/>
    </xf>
    <xf numFmtId="49" fontId="9" fillId="2" borderId="3" applyNumberFormat="1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0" fontId="9" fillId="2" borderId="3" applyNumberFormat="1" applyFont="1" applyFill="1" applyBorder="1" applyAlignment="1" applyProtection="0">
      <alignment horizontal="center" vertical="center" wrapText="1"/>
    </xf>
    <xf numFmtId="49" fontId="10" fillId="2" borderId="5" applyNumberFormat="1" applyFont="1" applyFill="1" applyBorder="1" applyAlignment="1" applyProtection="0">
      <alignment horizontal="center" vertical="center" wrapText="1"/>
    </xf>
    <xf numFmtId="0" fontId="10" fillId="2" borderId="6" applyNumberFormat="0" applyFont="1" applyFill="1" applyBorder="1" applyAlignment="1" applyProtection="0">
      <alignment horizontal="center" vertical="center" wrapText="1"/>
    </xf>
    <xf numFmtId="0" fontId="10" fillId="2" borderId="7" applyNumberFormat="0" applyFont="1" applyFill="1" applyBorder="1" applyAlignment="1" applyProtection="0">
      <alignment horizontal="center" vertical="center" wrapText="1"/>
    </xf>
    <xf numFmtId="49" fontId="9" fillId="2" borderId="3" applyNumberFormat="1" applyFont="1" applyFill="1" applyBorder="1" applyAlignment="1" applyProtection="0">
      <alignment horizontal="left" vertical="center" wrapText="1"/>
    </xf>
    <xf numFmtId="2" fontId="9" fillId="2" borderId="3" applyNumberFormat="1" applyFont="1" applyFill="1" applyBorder="1" applyAlignment="1" applyProtection="0">
      <alignment horizontal="center" vertical="center" wrapText="1"/>
    </xf>
    <xf numFmtId="49" fontId="9" fillId="2" borderId="3" applyNumberFormat="1" applyFont="1" applyFill="1" applyBorder="1" applyAlignment="1" applyProtection="0">
      <alignment horizontal="center" vertical="top" wrapText="1"/>
    </xf>
    <xf numFmtId="49" fontId="10" fillId="2" borderId="3" applyNumberFormat="1" applyFont="1" applyFill="1" applyBorder="1" applyAlignment="1" applyProtection="0">
      <alignment horizontal="center" vertical="top" wrapText="1"/>
    </xf>
    <xf numFmtId="0" fontId="10" fillId="2" borderId="3" applyNumberFormat="0" applyFont="1" applyFill="1" applyBorder="1" applyAlignment="1" applyProtection="0">
      <alignment horizontal="center" vertical="top" wrapText="1"/>
    </xf>
    <xf numFmtId="0" fontId="10" fillId="2" borderId="3" applyNumberFormat="0" applyFont="1" applyFill="1" applyBorder="1" applyAlignment="1" applyProtection="0">
      <alignment horizontal="center" vertical="center" wrapText="1"/>
    </xf>
    <xf numFmtId="1" fontId="10" fillId="2" borderId="3" applyNumberFormat="1" applyFont="1" applyFill="1" applyBorder="1" applyAlignment="1" applyProtection="0">
      <alignment horizontal="center" vertical="center" wrapText="1"/>
    </xf>
    <xf numFmtId="0" fontId="9" fillId="2" borderId="3" applyNumberFormat="1" applyFont="1" applyFill="1" applyBorder="1" applyAlignment="1" applyProtection="0">
      <alignment horizontal="center" vertical="bottom"/>
    </xf>
    <xf numFmtId="49" fontId="9" fillId="2" borderId="3" applyNumberFormat="1" applyFont="1" applyFill="1" applyBorder="1" applyAlignment="1" applyProtection="0">
      <alignment horizontal="left" vertical="top" wrapText="1"/>
    </xf>
    <xf numFmtId="49" fontId="9" fillId="2" borderId="3" applyNumberFormat="1" applyFont="1" applyFill="1" applyBorder="1" applyAlignment="1" applyProtection="0">
      <alignment vertical="top" wrapText="1"/>
    </xf>
    <xf numFmtId="0" fontId="9" borderId="3" applyNumberFormat="0" applyFont="1" applyFill="0" applyBorder="1" applyAlignment="1" applyProtection="0">
      <alignment horizontal="center" vertical="bottom"/>
    </xf>
    <xf numFmtId="0" fontId="9" fillId="2" borderId="3" applyNumberFormat="0" applyFont="1" applyFill="1" applyBorder="1" applyAlignment="1" applyProtection="0">
      <alignment horizontal="center" vertical="bottom"/>
    </xf>
    <xf numFmtId="2" fontId="9" fillId="2" borderId="3" applyNumberFormat="1" applyFont="1" applyFill="1" applyBorder="1" applyAlignment="1" applyProtection="0">
      <alignment horizontal="center" vertical="bottom"/>
    </xf>
    <xf numFmtId="49" fontId="10" fillId="2" borderId="3" applyNumberFormat="1" applyFont="1" applyFill="1" applyBorder="1" applyAlignment="1" applyProtection="0">
      <alignment vertical="top" wrapText="1"/>
    </xf>
    <xf numFmtId="49" fontId="10" borderId="3" applyNumberFormat="1" applyFont="1" applyFill="0" applyBorder="1" applyAlignment="1" applyProtection="0">
      <alignment horizontal="center" vertical="bottom"/>
    </xf>
    <xf numFmtId="0" fontId="10" fillId="2" borderId="3" applyNumberFormat="0" applyFont="1" applyFill="1" applyBorder="1" applyAlignment="1" applyProtection="0">
      <alignment horizontal="center" vertical="bottom"/>
    </xf>
    <xf numFmtId="2" fontId="10" fillId="2" borderId="3" applyNumberFormat="1" applyFont="1" applyFill="1" applyBorder="1" applyAlignment="1" applyProtection="0">
      <alignment horizontal="center" vertical="bottom"/>
    </xf>
    <xf numFmtId="0" fontId="9" fillId="2" borderId="8" applyNumberFormat="1" applyFont="1" applyFill="1" applyBorder="1" applyAlignment="1" applyProtection="0">
      <alignment horizontal="center" vertical="bottom"/>
    </xf>
    <xf numFmtId="49" fontId="9" borderId="3" applyNumberFormat="1" applyFont="1" applyFill="0" applyBorder="1" applyAlignment="1" applyProtection="0">
      <alignment vertical="bottom"/>
    </xf>
    <xf numFmtId="0" fontId="9" fillId="2" borderId="3" applyNumberFormat="0" applyFont="1" applyFill="1" applyBorder="1" applyAlignment="1" applyProtection="0">
      <alignment vertical="bottom"/>
    </xf>
    <xf numFmtId="0" fontId="9" fillId="2" borderId="9" applyNumberFormat="1" applyFont="1" applyFill="1" applyBorder="1" applyAlignment="1" applyProtection="0">
      <alignment horizontal="center" vertical="bottom"/>
    </xf>
    <xf numFmtId="49" fontId="11" fillId="2" borderId="3" applyNumberFormat="1" applyFont="1" applyFill="1" applyBorder="1" applyAlignment="1" applyProtection="0">
      <alignment vertical="bottom"/>
    </xf>
    <xf numFmtId="1" fontId="10" fillId="2" borderId="3" applyNumberFormat="1" applyFont="1" applyFill="1" applyBorder="1" applyAlignment="1" applyProtection="0">
      <alignment horizontal="center" vertical="bottom"/>
    </xf>
    <xf numFmtId="0" fontId="9" fillId="2" borderId="1" applyNumberFormat="0" applyFont="1" applyFill="1" applyBorder="1" applyAlignment="1" applyProtection="0">
      <alignment vertical="bottom"/>
    </xf>
    <xf numFmtId="0" fontId="10" fillId="2" borderId="10" applyNumberFormat="0" applyFont="1" applyFill="1" applyBorder="1" applyAlignment="1" applyProtection="0">
      <alignment horizontal="center" vertical="bottom"/>
    </xf>
    <xf numFmtId="0" fontId="9" borderId="10" applyNumberFormat="0" applyFont="1" applyFill="0" applyBorder="1" applyAlignment="1" applyProtection="0">
      <alignment vertical="bottom"/>
    </xf>
    <xf numFmtId="0" fontId="9" fillId="2" borderId="10" applyNumberFormat="0" applyFont="1" applyFill="1" applyBorder="1" applyAlignment="1" applyProtection="0">
      <alignment vertical="bottom"/>
    </xf>
    <xf numFmtId="0" fontId="9" fillId="2" borderId="10" applyNumberFormat="0" applyFont="1" applyFill="1" applyBorder="1" applyAlignment="1" applyProtection="0">
      <alignment horizontal="center"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top" wrapText="1"/>
    </xf>
    <xf numFmtId="0" fontId="12" fillId="2" borderId="1" applyNumberFormat="0" applyFont="1" applyFill="1" applyBorder="1" applyAlignment="1" applyProtection="0">
      <alignment horizontal="center" vertical="center" wrapText="1"/>
    </xf>
    <xf numFmtId="0" fontId="13" fillId="2" borderId="1" applyNumberFormat="0" applyFont="1" applyFill="1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55"/>
  <sheetViews>
    <sheetView workbookViewId="0" showGridLines="0" defaultGridColor="1"/>
  </sheetViews>
  <sheetFormatPr defaultColWidth="9" defaultRowHeight="12.75" customHeight="1" outlineLevelRow="0" outlineLevelCol="0"/>
  <cols>
    <col min="1" max="1" width="5.60156" style="1" customWidth="1"/>
    <col min="2" max="2" width="25.8125" style="1" customWidth="1"/>
    <col min="3" max="3" width="12.4219" style="1" customWidth="1"/>
    <col min="4" max="5" width="9" style="1" customWidth="1"/>
    <col min="6" max="6" width="9.42188" style="1" customWidth="1"/>
    <col min="7" max="7" width="13.2109" style="1" customWidth="1"/>
    <col min="8" max="8" width="18.6016" style="1" customWidth="1"/>
    <col min="9" max="256" width="9" style="1" customWidth="1"/>
  </cols>
  <sheetData>
    <row r="1" ht="12.75" customHeight="1" hidden="1">
      <c r="A1" s="2"/>
      <c r="B1" s="2"/>
      <c r="C1" s="3"/>
      <c r="D1" s="4"/>
      <c r="E1" s="3"/>
      <c r="F1" s="3"/>
      <c r="G1" s="3"/>
      <c r="H1" s="2"/>
    </row>
    <row r="2" ht="12.75" customHeight="1" hidden="1">
      <c r="A2" s="2"/>
      <c r="B2" s="2"/>
      <c r="C2" s="3"/>
      <c r="D2" s="5"/>
      <c r="E2" s="3"/>
      <c r="F2" s="3"/>
      <c r="G2" s="3"/>
      <c r="H2" s="2"/>
    </row>
    <row r="3" ht="12.75" customHeight="1" hidden="1">
      <c r="A3" s="2"/>
      <c r="B3" s="2"/>
      <c r="C3" s="3"/>
      <c r="D3" s="4"/>
      <c r="E3" s="3"/>
      <c r="F3" s="3"/>
      <c r="G3" s="3"/>
      <c r="H3" s="2"/>
    </row>
    <row r="4" ht="12.75" customHeight="1" hidden="1">
      <c r="A4" s="2"/>
      <c r="B4" s="2"/>
      <c r="C4" s="3"/>
      <c r="D4" s="5"/>
      <c r="E4" s="3"/>
      <c r="F4" s="3"/>
      <c r="G4" s="3"/>
      <c r="H4" s="2"/>
    </row>
    <row r="5" ht="12.75" customHeight="1" hidden="1">
      <c r="A5" s="2"/>
      <c r="B5" s="2"/>
      <c r="C5" s="2"/>
      <c r="D5" s="6"/>
      <c r="E5" s="2"/>
      <c r="F5" s="2"/>
      <c r="G5" s="2"/>
      <c r="H5" s="2"/>
    </row>
    <row r="6" ht="12.75" customHeight="1" hidden="1">
      <c r="A6" s="2"/>
      <c r="B6" s="3"/>
      <c r="C6" s="2"/>
      <c r="D6" s="6"/>
      <c r="E6" s="2"/>
      <c r="F6" s="2"/>
      <c r="G6" s="2"/>
      <c r="H6" s="2"/>
    </row>
    <row r="7" ht="8" customHeight="1">
      <c r="A7" s="2"/>
      <c r="B7" s="3"/>
      <c r="C7" s="7"/>
      <c r="D7" s="8"/>
      <c r="E7" s="7"/>
      <c r="F7" s="7"/>
      <c r="G7" s="7"/>
      <c r="H7" s="2"/>
    </row>
    <row r="8" ht="8" customHeight="1">
      <c r="A8" s="2"/>
      <c r="B8" s="3"/>
      <c r="C8" s="7"/>
      <c r="D8" s="8"/>
      <c r="E8" s="7"/>
      <c r="F8" s="7"/>
      <c r="G8" s="7"/>
      <c r="H8" s="2"/>
    </row>
    <row r="9" ht="8" customHeight="1">
      <c r="A9" s="2"/>
      <c r="B9" s="3"/>
      <c r="C9" s="7"/>
      <c r="D9" s="8"/>
      <c r="E9" s="7"/>
      <c r="F9" s="7"/>
      <c r="G9" s="7"/>
      <c r="H9" s="2"/>
    </row>
    <row r="10" ht="48" customHeight="1">
      <c r="A10" t="s" s="9">
        <v>0</v>
      </c>
      <c r="B10" s="10"/>
      <c r="C10" s="10"/>
      <c r="D10" s="10"/>
      <c r="E10" s="10"/>
      <c r="F10" s="10"/>
      <c r="G10" s="10"/>
      <c r="H10" s="2"/>
    </row>
    <row r="11" ht="14.25" customHeight="1">
      <c r="A11" t="s" s="11">
        <v>1</v>
      </c>
      <c r="B11" s="2"/>
      <c r="C11" s="2"/>
      <c r="D11" s="6"/>
      <c r="E11" s="2"/>
      <c r="F11" s="2"/>
      <c r="G11" s="2"/>
      <c r="H11" s="2"/>
    </row>
    <row r="12" ht="14.25" customHeight="1">
      <c r="A12" t="s" s="12">
        <v>2</v>
      </c>
      <c r="B12" s="2"/>
      <c r="C12" s="2"/>
      <c r="D12" s="6"/>
      <c r="E12" s="2"/>
      <c r="F12" s="2"/>
      <c r="G12" s="2"/>
      <c r="H12" s="2"/>
    </row>
    <row r="13" ht="14.25" customHeight="1">
      <c r="A13" t="s" s="12">
        <v>3</v>
      </c>
      <c r="B13" s="2"/>
      <c r="C13" s="2"/>
      <c r="D13" s="6"/>
      <c r="E13" s="2"/>
      <c r="F13" s="2"/>
      <c r="G13" s="2"/>
      <c r="H13" s="2"/>
    </row>
    <row r="14" ht="14.25" customHeight="1">
      <c r="A14" t="s" s="12">
        <v>4</v>
      </c>
      <c r="B14" s="2"/>
      <c r="C14" s="2"/>
      <c r="D14" s="6"/>
      <c r="E14" s="2"/>
      <c r="F14" s="2"/>
      <c r="G14" s="2"/>
      <c r="H14" s="2"/>
    </row>
    <row r="15" ht="14.25" customHeight="1">
      <c r="A15" t="s" s="12">
        <v>5</v>
      </c>
      <c r="B15" s="2"/>
      <c r="C15" s="2"/>
      <c r="D15" s="6"/>
      <c r="E15" s="2"/>
      <c r="F15" s="2"/>
      <c r="G15" s="2"/>
      <c r="H15" s="2"/>
    </row>
    <row r="16" ht="14.25" customHeight="1">
      <c r="A16" t="s" s="12">
        <v>6</v>
      </c>
      <c r="B16" s="2"/>
      <c r="C16" s="2"/>
      <c r="D16" s="6"/>
      <c r="E16" s="2"/>
      <c r="F16" s="2"/>
      <c r="G16" s="2"/>
      <c r="H16" s="2"/>
    </row>
    <row r="17" ht="14.25" customHeight="1">
      <c r="A17" t="s" s="12">
        <v>7</v>
      </c>
      <c r="B17" s="2"/>
      <c r="C17" s="2"/>
      <c r="D17" s="6"/>
      <c r="E17" s="2"/>
      <c r="F17" s="2"/>
      <c r="G17" s="2"/>
      <c r="H17" s="2"/>
    </row>
    <row r="18" ht="8.25" customHeight="1">
      <c r="A18" s="13"/>
      <c r="B18" s="13"/>
      <c r="C18" s="13"/>
      <c r="D18" s="14"/>
      <c r="E18" s="13"/>
      <c r="F18" s="13"/>
      <c r="G18" s="13"/>
      <c r="H18" s="2"/>
    </row>
    <row r="19" ht="19.5" customHeight="1">
      <c r="A19" t="s" s="15">
        <v>8</v>
      </c>
      <c r="B19" t="s" s="15">
        <v>9</v>
      </c>
      <c r="C19" t="s" s="16">
        <v>10</v>
      </c>
      <c r="D19" t="s" s="15">
        <v>11</v>
      </c>
      <c r="E19" t="s" s="15">
        <v>12</v>
      </c>
      <c r="F19" t="s" s="15">
        <v>13</v>
      </c>
      <c r="G19" t="s" s="15">
        <v>14</v>
      </c>
      <c r="H19" s="17"/>
    </row>
    <row r="20" ht="15" customHeight="1">
      <c r="A20" s="18">
        <v>1</v>
      </c>
      <c r="B20" s="18">
        <v>2</v>
      </c>
      <c r="C20" s="18">
        <v>3</v>
      </c>
      <c r="D20" s="18">
        <v>4</v>
      </c>
      <c r="E20" s="18">
        <v>5</v>
      </c>
      <c r="F20" s="18">
        <v>6</v>
      </c>
      <c r="G20" s="18">
        <v>7</v>
      </c>
      <c r="H20" s="17"/>
    </row>
    <row r="21" ht="19.5" customHeight="1">
      <c r="A21" t="s" s="19">
        <v>15</v>
      </c>
      <c r="B21" s="20"/>
      <c r="C21" s="20"/>
      <c r="D21" s="20"/>
      <c r="E21" s="20"/>
      <c r="F21" s="20"/>
      <c r="G21" s="21"/>
      <c r="H21" s="17"/>
    </row>
    <row r="22" ht="66" customHeight="1">
      <c r="A22" s="18">
        <v>1</v>
      </c>
      <c r="B22" t="s" s="22">
        <v>16</v>
      </c>
      <c r="C22" t="s" s="15">
        <v>17</v>
      </c>
      <c r="D22" t="s" s="15">
        <v>18</v>
      </c>
      <c r="E22" s="18">
        <v>1</v>
      </c>
      <c r="F22" s="18">
        <v>31089.744</v>
      </c>
      <c r="G22" s="23">
        <f>F22</f>
        <v>31089.744</v>
      </c>
      <c r="H22" s="17"/>
    </row>
    <row r="23" ht="35.25" customHeight="1">
      <c r="A23" s="18">
        <v>2</v>
      </c>
      <c r="B23" t="s" s="22">
        <v>19</v>
      </c>
      <c r="C23" t="s" s="15">
        <v>20</v>
      </c>
      <c r="D23" t="s" s="15">
        <v>18</v>
      </c>
      <c r="E23" s="18">
        <v>1</v>
      </c>
      <c r="F23" s="18">
        <v>15544.87</v>
      </c>
      <c r="G23" s="23">
        <f>F23*E23</f>
        <v>15544.87</v>
      </c>
      <c r="H23" s="17"/>
    </row>
    <row r="24" ht="45" customHeight="1">
      <c r="A24" s="18">
        <v>3</v>
      </c>
      <c r="B24" t="s" s="24">
        <v>21</v>
      </c>
      <c r="C24" t="s" s="24">
        <v>22</v>
      </c>
      <c r="D24" t="s" s="15">
        <v>23</v>
      </c>
      <c r="E24" s="18">
        <v>8</v>
      </c>
      <c r="F24" s="18">
        <v>6766</v>
      </c>
      <c r="G24" s="23">
        <f>PRODUCT(E24:F24)</f>
        <v>54128</v>
      </c>
      <c r="H24" s="17"/>
    </row>
    <row r="25" ht="39.75" customHeight="1">
      <c r="A25" s="18">
        <v>4</v>
      </c>
      <c r="B25" t="s" s="24">
        <v>24</v>
      </c>
      <c r="C25" t="s" s="24">
        <v>25</v>
      </c>
      <c r="D25" t="s" s="15">
        <v>26</v>
      </c>
      <c r="E25" s="18">
        <v>10</v>
      </c>
      <c r="F25" s="23">
        <v>233</v>
      </c>
      <c r="G25" s="23">
        <f>PRODUCT(E25:F25)</f>
        <v>2330</v>
      </c>
      <c r="H25" s="17"/>
    </row>
    <row r="26" ht="39.75" customHeight="1">
      <c r="A26" s="18">
        <v>5</v>
      </c>
      <c r="B26" t="s" s="24">
        <v>27</v>
      </c>
      <c r="C26" t="s" s="24">
        <v>28</v>
      </c>
      <c r="D26" t="s" s="15">
        <v>29</v>
      </c>
      <c r="E26" s="18">
        <v>30</v>
      </c>
      <c r="F26" s="23">
        <v>206</v>
      </c>
      <c r="G26" s="23">
        <f>PRODUCT(E26:F26)</f>
        <v>6180</v>
      </c>
      <c r="H26" s="17"/>
    </row>
    <row r="27" ht="54.75" customHeight="1">
      <c r="A27" s="18">
        <v>5</v>
      </c>
      <c r="B27" t="s" s="24">
        <v>30</v>
      </c>
      <c r="C27" t="s" s="24">
        <v>31</v>
      </c>
      <c r="D27" t="s" s="15">
        <v>32</v>
      </c>
      <c r="E27" s="18">
        <v>0.15</v>
      </c>
      <c r="F27" s="23">
        <v>111538.94</v>
      </c>
      <c r="G27" s="23">
        <v>16730.84</v>
      </c>
      <c r="H27" s="17"/>
    </row>
    <row r="28" ht="18.75" customHeight="1">
      <c r="A28" s="18">
        <v>6</v>
      </c>
      <c r="B28" t="s" s="25">
        <v>33</v>
      </c>
      <c r="C28" s="26"/>
      <c r="D28" s="27"/>
      <c r="E28" s="27"/>
      <c r="F28" s="27"/>
      <c r="G28" s="28">
        <f>SUM(G22:G27)</f>
        <v>126003.454</v>
      </c>
      <c r="H28" s="17"/>
    </row>
    <row r="29" ht="16.5" customHeight="1">
      <c r="A29" t="s" s="19">
        <v>34</v>
      </c>
      <c r="B29" s="20"/>
      <c r="C29" s="20"/>
      <c r="D29" s="20"/>
      <c r="E29" s="20"/>
      <c r="F29" s="20"/>
      <c r="G29" s="21"/>
      <c r="H29" s="17"/>
    </row>
    <row r="30" ht="32.25" customHeight="1">
      <c r="A30" s="29">
        <v>7</v>
      </c>
      <c r="B30" t="s" s="30">
        <v>35</v>
      </c>
      <c r="C30" t="s" s="15">
        <v>36</v>
      </c>
      <c r="D30" t="s" s="15">
        <v>37</v>
      </c>
      <c r="E30" s="18">
        <v>0.1</v>
      </c>
      <c r="F30" s="18">
        <v>106593</v>
      </c>
      <c r="G30" s="23">
        <f>PRODUCT(E30:F30)</f>
        <v>10659.3</v>
      </c>
      <c r="H30" s="17"/>
    </row>
    <row r="31" ht="55.5" customHeight="1">
      <c r="A31" s="29">
        <v>8</v>
      </c>
      <c r="B31" t="s" s="30">
        <v>38</v>
      </c>
      <c r="C31" t="s" s="15">
        <v>39</v>
      </c>
      <c r="D31" t="s" s="15">
        <v>40</v>
      </c>
      <c r="E31" s="18">
        <v>4</v>
      </c>
      <c r="F31" s="18">
        <v>3666.38</v>
      </c>
      <c r="G31" s="23">
        <f>F31*E31</f>
        <v>14665.52</v>
      </c>
      <c r="H31" s="17"/>
    </row>
    <row r="32" ht="39" customHeight="1">
      <c r="A32" s="29">
        <v>9</v>
      </c>
      <c r="B32" t="s" s="30">
        <v>41</v>
      </c>
      <c r="C32" t="s" s="15">
        <v>42</v>
      </c>
      <c r="D32" t="s" s="15">
        <v>40</v>
      </c>
      <c r="E32" s="18">
        <v>8</v>
      </c>
      <c r="F32" s="18">
        <v>13085.4</v>
      </c>
      <c r="G32" s="23">
        <f>E32*F32</f>
        <v>104683.2</v>
      </c>
      <c r="H32" s="17"/>
    </row>
    <row r="33" ht="29.25" customHeight="1">
      <c r="A33" s="29">
        <v>10</v>
      </c>
      <c r="B33" t="s" s="31">
        <v>43</v>
      </c>
      <c r="C33" t="s" s="24">
        <v>44</v>
      </c>
      <c r="D33" s="32"/>
      <c r="E33" s="33"/>
      <c r="F33" s="33"/>
      <c r="G33" s="34">
        <v>26000</v>
      </c>
      <c r="H33" s="17"/>
    </row>
    <row r="34" ht="14.25" customHeight="1">
      <c r="A34" s="29">
        <v>13</v>
      </c>
      <c r="B34" t="s" s="35">
        <v>45</v>
      </c>
      <c r="C34" s="26"/>
      <c r="D34" t="s" s="36">
        <v>46</v>
      </c>
      <c r="E34" s="37"/>
      <c r="F34" s="37"/>
      <c r="G34" s="38">
        <f>SUM(G30:G33)</f>
        <v>156008.02</v>
      </c>
      <c r="H34" s="17"/>
    </row>
    <row r="35" ht="81" customHeight="1">
      <c r="A35" s="39">
        <v>14</v>
      </c>
      <c r="B35" t="s" s="31">
        <v>47</v>
      </c>
      <c r="C35" t="s" s="31">
        <v>48</v>
      </c>
      <c r="D35" t="s" s="40">
        <v>46</v>
      </c>
      <c r="E35" s="41"/>
      <c r="F35" s="41"/>
      <c r="G35" s="29">
        <v>6000</v>
      </c>
      <c r="H35" s="17"/>
    </row>
    <row r="36" ht="15" customHeight="1">
      <c r="A36" s="42">
        <v>15</v>
      </c>
      <c r="B36" t="s" s="43">
        <v>49</v>
      </c>
      <c r="C36" s="41"/>
      <c r="D36" t="s" s="40">
        <v>46</v>
      </c>
      <c r="E36" s="41"/>
      <c r="F36" s="41"/>
      <c r="G36" s="44">
        <f>G28+G34+G35</f>
        <v>288011.474</v>
      </c>
      <c r="H36" s="17"/>
    </row>
    <row r="37" ht="13.5" customHeight="1">
      <c r="A37" s="45"/>
      <c r="B37" s="46"/>
      <c r="C37" s="46"/>
      <c r="D37" s="47"/>
      <c r="E37" s="48"/>
      <c r="F37" s="49"/>
      <c r="G37" s="49"/>
      <c r="H37" s="2"/>
    </row>
    <row r="38" ht="15" customHeight="1">
      <c r="A38" s="45"/>
      <c r="B38" s="2"/>
      <c r="C38" s="2"/>
      <c r="D38" s="50"/>
      <c r="E38" s="45"/>
      <c r="F38" s="45"/>
      <c r="G38" s="45"/>
      <c r="H38" s="2"/>
    </row>
    <row r="39" ht="15" customHeight="1">
      <c r="A39" s="45"/>
      <c r="B39" s="51"/>
      <c r="C39" s="51"/>
      <c r="D39" s="50"/>
      <c r="E39" s="45"/>
      <c r="F39" s="45"/>
      <c r="G39" s="45"/>
      <c r="H39" s="2"/>
    </row>
    <row r="40" ht="42.75" customHeight="1">
      <c r="A40" s="45"/>
      <c r="B40" s="51"/>
      <c r="C40" s="51"/>
      <c r="D40" s="51"/>
      <c r="E40" s="51"/>
      <c r="F40" s="51"/>
      <c r="G40" s="45"/>
      <c r="H40" s="2"/>
    </row>
    <row r="41" ht="15" customHeight="1">
      <c r="A41" s="45"/>
      <c r="B41" s="45"/>
      <c r="C41" s="45"/>
      <c r="D41" s="50"/>
      <c r="E41" s="45"/>
      <c r="F41" s="45"/>
      <c r="G41" s="45"/>
      <c r="H41" s="2"/>
    </row>
    <row r="42" ht="15" customHeight="1">
      <c r="A42" s="45"/>
      <c r="B42" s="45"/>
      <c r="C42" s="45"/>
      <c r="D42" s="50"/>
      <c r="E42" s="45"/>
      <c r="F42" s="45"/>
      <c r="G42" s="45"/>
      <c r="H42" s="2"/>
    </row>
    <row r="43" ht="15" customHeight="1">
      <c r="A43" s="45"/>
      <c r="B43" s="45"/>
      <c r="C43" s="45"/>
      <c r="D43" s="50"/>
      <c r="E43" s="45"/>
      <c r="F43" s="45"/>
      <c r="G43" s="45"/>
      <c r="H43" s="2"/>
    </row>
    <row r="44" ht="15" customHeight="1">
      <c r="A44" s="2"/>
      <c r="B44" s="2"/>
      <c r="C44" s="2"/>
      <c r="D44" s="6"/>
      <c r="E44" s="2"/>
      <c r="F44" s="2"/>
      <c r="G44" s="2"/>
      <c r="H44" s="2"/>
    </row>
    <row r="45" ht="15" customHeight="1">
      <c r="A45" s="2"/>
      <c r="B45" s="2"/>
      <c r="C45" s="2"/>
      <c r="D45" s="6"/>
      <c r="E45" s="2"/>
      <c r="F45" s="2"/>
      <c r="G45" s="2"/>
      <c r="H45" s="2"/>
    </row>
    <row r="46" ht="15" customHeight="1">
      <c r="A46" s="2"/>
      <c r="B46" s="2"/>
      <c r="C46" s="2"/>
      <c r="D46" s="6"/>
      <c r="E46" s="2"/>
      <c r="F46" s="2"/>
      <c r="G46" s="2"/>
      <c r="H46" s="2"/>
    </row>
    <row r="47" ht="15" customHeight="1">
      <c r="A47" s="2"/>
      <c r="B47" s="2"/>
      <c r="C47" s="2"/>
      <c r="D47" s="6"/>
      <c r="E47" s="2"/>
      <c r="F47" s="2"/>
      <c r="G47" s="2"/>
      <c r="H47" s="2"/>
    </row>
    <row r="48" ht="16" customHeight="1">
      <c r="A48" s="52"/>
      <c r="B48" s="53"/>
      <c r="C48" s="54"/>
      <c r="D48" s="55"/>
      <c r="E48" s="54"/>
      <c r="F48" s="54"/>
      <c r="G48" s="54"/>
      <c r="H48" s="2"/>
    </row>
    <row r="49" ht="16" customHeight="1">
      <c r="A49" s="52"/>
      <c r="B49" s="3"/>
      <c r="C49" s="3"/>
      <c r="D49" s="4"/>
      <c r="E49" s="3"/>
      <c r="F49" s="3"/>
      <c r="G49" s="3"/>
      <c r="H49" s="2"/>
    </row>
    <row r="50" ht="16" customHeight="1">
      <c r="A50" s="3"/>
      <c r="B50" s="3"/>
      <c r="C50" s="3"/>
      <c r="D50" s="4"/>
      <c r="E50" s="3"/>
      <c r="F50" s="3"/>
      <c r="G50" s="3"/>
      <c r="H50" s="2"/>
    </row>
    <row r="51" ht="16" customHeight="1">
      <c r="A51" s="3"/>
      <c r="B51" s="3"/>
      <c r="C51" s="3"/>
      <c r="D51" s="4"/>
      <c r="E51" s="3"/>
      <c r="F51" s="3"/>
      <c r="G51" s="56"/>
      <c r="H51" s="2"/>
    </row>
    <row r="52" ht="16" customHeight="1">
      <c r="A52" s="3"/>
      <c r="B52" s="3"/>
      <c r="C52" s="3"/>
      <c r="D52" s="4"/>
      <c r="E52" s="3"/>
      <c r="F52" s="3"/>
      <c r="G52" s="3"/>
      <c r="H52" s="2"/>
    </row>
    <row r="53" ht="16" customHeight="1">
      <c r="A53" s="3"/>
      <c r="B53" s="3"/>
      <c r="C53" s="3"/>
      <c r="D53" s="4"/>
      <c r="E53" s="3"/>
      <c r="F53" s="3"/>
      <c r="G53" s="56"/>
      <c r="H53" s="2"/>
    </row>
    <row r="54" ht="16" customHeight="1">
      <c r="A54" s="3"/>
      <c r="B54" s="3"/>
      <c r="C54" s="3"/>
      <c r="D54" s="4"/>
      <c r="E54" s="3"/>
      <c r="F54" s="3"/>
      <c r="G54" s="3"/>
      <c r="H54" s="2"/>
    </row>
    <row r="55" ht="16" customHeight="1">
      <c r="A55" s="3"/>
      <c r="B55" s="3"/>
      <c r="C55" s="3"/>
      <c r="D55" s="4"/>
      <c r="E55" s="3"/>
      <c r="F55" s="3"/>
      <c r="G55" s="3"/>
      <c r="H55" s="2"/>
    </row>
  </sheetData>
  <mergeCells count="18">
    <mergeCell ref="A29:G29"/>
    <mergeCell ref="A21:G21"/>
    <mergeCell ref="C7:G7"/>
    <mergeCell ref="E9:G9"/>
    <mergeCell ref="A10:G10"/>
    <mergeCell ref="A11:G11"/>
    <mergeCell ref="A12:G12"/>
    <mergeCell ref="A13:G13"/>
    <mergeCell ref="B37:C37"/>
    <mergeCell ref="F37:G37"/>
    <mergeCell ref="D40:F40"/>
    <mergeCell ref="A14:G14"/>
    <mergeCell ref="A15:G15"/>
    <mergeCell ref="A16:G16"/>
    <mergeCell ref="A17:G17"/>
    <mergeCell ref="A18:G18"/>
    <mergeCell ref="B39:C39"/>
    <mergeCell ref="B40:C40"/>
  </mergeCells>
  <pageMargins left="0.787402" right="0.787402" top="0.393701" bottom="0.984252" header="0.511811" footer="0.511811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