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ndreev\Desktop\Ленина 21\Ремонт Ленина Варламов\Проект 2\"/>
    </mc:Choice>
  </mc:AlternateContent>
  <bookViews>
    <workbookView xWindow="120" yWindow="105" windowWidth="19020" windowHeight="12660"/>
  </bookViews>
  <sheets>
    <sheet name="Лист1" sheetId="1" r:id="rId1"/>
  </sheets>
  <definedNames>
    <definedName name="_xlnm.Print_Area" localSheetId="0">Лист1!$B$1:$G$40</definedName>
  </definedNames>
  <calcPr calcId="162913"/>
</workbook>
</file>

<file path=xl/calcChain.xml><?xml version="1.0" encoding="utf-8"?>
<calcChain xmlns="http://schemas.openxmlformats.org/spreadsheetml/2006/main">
  <c r="G36" i="1" l="1"/>
  <c r="G37" i="1" s="1"/>
  <c r="G19" i="1"/>
  <c r="G18" i="1"/>
  <c r="G17" i="1" l="1"/>
  <c r="G15" i="1"/>
  <c r="G16" i="1"/>
  <c r="G30" i="1" l="1"/>
  <c r="G14" i="1"/>
  <c r="G29" i="1" l="1"/>
  <c r="G24" i="1"/>
  <c r="G34" i="1"/>
  <c r="G33" i="1"/>
  <c r="G28" i="1"/>
  <c r="G27" i="1"/>
  <c r="G23" i="1"/>
  <c r="G22" i="1"/>
  <c r="G13" i="1"/>
  <c r="G12" i="1"/>
</calcChain>
</file>

<file path=xl/sharedStrings.xml><?xml version="1.0" encoding="utf-8"?>
<sst xmlns="http://schemas.openxmlformats.org/spreadsheetml/2006/main" count="85" uniqueCount="65">
  <si>
    <t>Наименование объекта, здания, сооружения, стадия</t>
  </si>
  <si>
    <t>проектирования, этапа, виды проектных и</t>
  </si>
  <si>
    <t>изыскательских работ</t>
  </si>
  <si>
    <t>№ п/п</t>
  </si>
  <si>
    <t>Единица измерения</t>
  </si>
  <si>
    <t>Кол-во</t>
  </si>
  <si>
    <t>2.</t>
  </si>
  <si>
    <t>Всего по смете:</t>
  </si>
  <si>
    <t xml:space="preserve">СМЕТА-КАЛЬКУЛЯЦИЯ </t>
  </si>
  <si>
    <t>Характеристика объекта, здания, сооружения, вида работ или материалов</t>
  </si>
  <si>
    <t>1.1.</t>
  </si>
  <si>
    <t>1.2.</t>
  </si>
  <si>
    <t>1.3.</t>
  </si>
  <si>
    <t>2.1.</t>
  </si>
  <si>
    <t>Цена, руб.</t>
  </si>
  <si>
    <t>Стоимость, руб.</t>
  </si>
  <si>
    <t>Дом жилой Микеровых-Малковых, 1830-е гг, 1910-е гг</t>
  </si>
  <si>
    <t>Ярославская обл., г. Данилов</t>
  </si>
  <si>
    <t>Заказчик: Андреев Д.В.</t>
  </si>
  <si>
    <t>2.2.</t>
  </si>
  <si>
    <t>2.3.</t>
  </si>
  <si>
    <t>шт</t>
  </si>
  <si>
    <t xml:space="preserve">Известковый раствор </t>
  </si>
  <si>
    <t>работа</t>
  </si>
  <si>
    <t xml:space="preserve">Доставка известкового раствора из г.Ярославля </t>
  </si>
  <si>
    <t>Вычинка фасада на высоту межэтажного пояса</t>
  </si>
  <si>
    <t>Восстановление утраты карниза второго этажа</t>
  </si>
  <si>
    <t xml:space="preserve"> Вычинка фасада на высоту межэтажного пояса</t>
  </si>
  <si>
    <t>Раздел II. Строительные работы</t>
  </si>
  <si>
    <t>3.1.</t>
  </si>
  <si>
    <t>3.2.</t>
  </si>
  <si>
    <t>4.1.</t>
  </si>
  <si>
    <t>4.2.</t>
  </si>
  <si>
    <t>Всего работы:</t>
  </si>
  <si>
    <t>Всего материалы:</t>
  </si>
  <si>
    <t xml:space="preserve">Вычинка фасада на высоту межэтажного пояса (с учетом сложности) </t>
  </si>
  <si>
    <r>
      <t>Раздел I. Материалы</t>
    </r>
    <r>
      <rPr>
        <b/>
        <sz val="12"/>
        <color rgb="FFFF0000"/>
        <rFont val="Arial Cyr"/>
        <charset val="204"/>
      </rPr>
      <t>*</t>
    </r>
  </si>
  <si>
    <t>Восстановление нижней части стены (с учетом демонтажа силикатного кирпича и замену на красный полнотелый)</t>
  </si>
  <si>
    <t>Юный фасад (17 п.м. и 59 м2 поверхности):</t>
  </si>
  <si>
    <t>Западный фасад (21 п.м. и 72,5 м2 поверхности):</t>
  </si>
  <si>
    <t>Восточный фасад (21 п.м. и 72,5 м2 поверхности):</t>
  </si>
  <si>
    <t>3.4.</t>
  </si>
  <si>
    <t>Цемент (для устройства приямка)</t>
  </si>
  <si>
    <t>Расчистка бутового фундамента от земли, заполнение пространств между камней раствором, штукатурка поверхности перед засыпкой землей</t>
  </si>
  <si>
    <t xml:space="preserve">Устройство приямка </t>
  </si>
  <si>
    <t>1.4.</t>
  </si>
  <si>
    <t xml:space="preserve">Гравий </t>
  </si>
  <si>
    <t>1.5.</t>
  </si>
  <si>
    <t>Песок</t>
  </si>
  <si>
    <t>м3</t>
  </si>
  <si>
    <t>1.6.</t>
  </si>
  <si>
    <t>Дренажная труба, 100 мм</t>
  </si>
  <si>
    <t>м.п.</t>
  </si>
  <si>
    <t xml:space="preserve">1.7. </t>
  </si>
  <si>
    <t>2.4.</t>
  </si>
  <si>
    <t xml:space="preserve">работа </t>
  </si>
  <si>
    <t>п.м.</t>
  </si>
  <si>
    <t>3.6.</t>
  </si>
  <si>
    <t>4.3.</t>
  </si>
  <si>
    <t>Устройство дренажа вдоль фасада</t>
  </si>
  <si>
    <t>Всего по смете: Семьсот семьдесят тысяч пятьсот рублей</t>
  </si>
  <si>
    <r>
      <rPr>
        <sz val="12"/>
        <color rgb="FFFF0000"/>
        <rFont val="Arial Cyr"/>
        <charset val="204"/>
      </rPr>
      <t>*</t>
    </r>
    <r>
      <rPr>
        <sz val="10"/>
        <color rgb="FFFF0000"/>
        <rFont val="Arial Cyr"/>
        <charset val="204"/>
      </rPr>
      <t xml:space="preserve">Стоимость кирпича, инструментов для вычинки, дренажных колодцев оплачивается Заказчиком </t>
    </r>
  </si>
  <si>
    <t>на работы по вычинке 3х фасадов здания с устройством дренажной системы
(общая протяженность 59 п.м. на высоту 3,45 м., итого 204 м2 площади)</t>
  </si>
  <si>
    <t>Дорнит для траншеи, 2*50м</t>
  </si>
  <si>
    <t>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</si>
</sst>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8"/>
      <name val="Arial Cyr"/>
      <charset val="204"/>
    </font>
    <font>
      <sz val="10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Arial Cyr"/>
      <charset val="204"/>
    </font>
    <font>
      <b/>
      <sz val="12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0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left" wrapText="1"/>
    </xf>
    <xf numFmtId="3" fontId="0" fillId="0" borderId="0" xfId="0" applyNumberFormat="1"/>
    <xf numFmtId="3" fontId="0" fillId="2" borderId="4" xfId="0" applyNumberForma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3"/>
  <sheetViews>
    <sheetView tabSelected="1" topLeftCell="A19" workbookViewId="0">
      <selection activeCell="L28" sqref="L28"/>
    </sheetView>
  </sheetViews>
  <sheetFormatPr defaultRowHeight="12.75" x14ac:dyDescent="0.2"/>
  <cols>
    <col min="2" max="2" width="6.42578125" customWidth="1"/>
    <col min="3" max="3" width="52" customWidth="1"/>
    <col min="4" max="4" width="12.28515625" customWidth="1"/>
    <col min="5" max="5" width="10.85546875" customWidth="1"/>
    <col min="7" max="7" width="19.85546875" style="23" customWidth="1"/>
    <col min="8" max="8" width="13" customWidth="1"/>
  </cols>
  <sheetData>
    <row r="1" spans="2:11" ht="42" customHeight="1" x14ac:dyDescent="0.2">
      <c r="E1" s="35"/>
      <c r="F1" s="36"/>
      <c r="G1" s="36"/>
    </row>
    <row r="2" spans="2:11" ht="18" x14ac:dyDescent="0.25">
      <c r="B2" s="37" t="s">
        <v>8</v>
      </c>
      <c r="C2" s="37"/>
      <c r="D2" s="37"/>
      <c r="E2" s="37"/>
      <c r="F2" s="37"/>
      <c r="G2" s="37"/>
    </row>
    <row r="3" spans="2:11" ht="42.75" customHeight="1" x14ac:dyDescent="0.2">
      <c r="B3" s="38" t="s">
        <v>62</v>
      </c>
      <c r="C3" s="38"/>
      <c r="D3" s="38"/>
      <c r="E3" s="38"/>
      <c r="F3" s="38"/>
      <c r="G3" s="38"/>
    </row>
    <row r="4" spans="2:11" ht="38.25" customHeight="1" x14ac:dyDescent="0.2">
      <c r="B4" t="s">
        <v>0</v>
      </c>
      <c r="C4" s="10"/>
      <c r="D4" s="43" t="s">
        <v>16</v>
      </c>
      <c r="E4" s="43"/>
      <c r="F4" s="43"/>
      <c r="G4" s="43"/>
    </row>
    <row r="5" spans="2:11" ht="12.75" customHeight="1" x14ac:dyDescent="0.2">
      <c r="B5" t="s">
        <v>1</v>
      </c>
      <c r="D5" s="44" t="s">
        <v>17</v>
      </c>
      <c r="E5" s="44"/>
      <c r="F5" s="44"/>
      <c r="G5" s="44"/>
    </row>
    <row r="6" spans="2:11" ht="12.75" customHeight="1" x14ac:dyDescent="0.2">
      <c r="B6" t="s">
        <v>2</v>
      </c>
      <c r="D6" s="44"/>
      <c r="E6" s="44"/>
      <c r="F6" s="44"/>
      <c r="G6" s="44"/>
      <c r="I6" s="6"/>
      <c r="J6" s="6"/>
      <c r="K6" s="6"/>
    </row>
    <row r="7" spans="2:11" ht="25.5" customHeight="1" x14ac:dyDescent="0.2">
      <c r="B7" t="s">
        <v>18</v>
      </c>
      <c r="E7" s="5"/>
      <c r="F7" s="5"/>
      <c r="G7" s="22"/>
      <c r="H7" s="6"/>
      <c r="I7" s="6"/>
      <c r="J7" s="6"/>
      <c r="K7" s="6"/>
    </row>
    <row r="8" spans="2:11" ht="13.5" thickBot="1" x14ac:dyDescent="0.25"/>
    <row r="9" spans="2:11" s="1" customFormat="1" ht="40.5" customHeight="1" x14ac:dyDescent="0.2">
      <c r="B9" s="3" t="s">
        <v>3</v>
      </c>
      <c r="C9" s="4" t="s">
        <v>9</v>
      </c>
      <c r="D9" s="4" t="s">
        <v>4</v>
      </c>
      <c r="E9" s="4" t="s">
        <v>14</v>
      </c>
      <c r="F9" s="4" t="s">
        <v>5</v>
      </c>
      <c r="G9" s="24" t="s">
        <v>15</v>
      </c>
    </row>
    <row r="10" spans="2:11" x14ac:dyDescent="0.2"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25">
        <v>6</v>
      </c>
    </row>
    <row r="11" spans="2:11" ht="25.5" customHeight="1" x14ac:dyDescent="0.2">
      <c r="B11" s="41" t="s">
        <v>36</v>
      </c>
      <c r="C11" s="41"/>
      <c r="D11" s="41"/>
      <c r="E11" s="41"/>
      <c r="F11" s="41"/>
      <c r="G11" s="41"/>
    </row>
    <row r="12" spans="2:11" ht="33" customHeight="1" x14ac:dyDescent="0.2">
      <c r="B12" s="18" t="s">
        <v>10</v>
      </c>
      <c r="C12" s="15" t="s">
        <v>22</v>
      </c>
      <c r="D12" s="16" t="s">
        <v>21</v>
      </c>
      <c r="E12" s="11">
        <v>6500</v>
      </c>
      <c r="F12" s="11">
        <v>5</v>
      </c>
      <c r="G12" s="26">
        <f>E12*F12</f>
        <v>32500</v>
      </c>
    </row>
    <row r="13" spans="2:11" ht="33" customHeight="1" x14ac:dyDescent="0.2">
      <c r="B13" s="18" t="s">
        <v>11</v>
      </c>
      <c r="C13" s="15" t="s">
        <v>24</v>
      </c>
      <c r="D13" s="16" t="s">
        <v>23</v>
      </c>
      <c r="E13" s="11">
        <v>15000</v>
      </c>
      <c r="F13" s="11">
        <v>1</v>
      </c>
      <c r="G13" s="26">
        <f>E13</f>
        <v>15000</v>
      </c>
    </row>
    <row r="14" spans="2:11" ht="33" customHeight="1" x14ac:dyDescent="0.2">
      <c r="B14" s="18" t="s">
        <v>12</v>
      </c>
      <c r="C14" s="15" t="s">
        <v>42</v>
      </c>
      <c r="D14" s="16" t="s">
        <v>21</v>
      </c>
      <c r="E14" s="11">
        <v>700</v>
      </c>
      <c r="F14" s="11">
        <v>5</v>
      </c>
      <c r="G14" s="26">
        <f>E14*F14</f>
        <v>3500</v>
      </c>
    </row>
    <row r="15" spans="2:11" ht="33" customHeight="1" x14ac:dyDescent="0.2">
      <c r="B15" s="18" t="s">
        <v>45</v>
      </c>
      <c r="C15" s="15" t="s">
        <v>46</v>
      </c>
      <c r="D15" s="16" t="s">
        <v>49</v>
      </c>
      <c r="E15" s="11">
        <v>3000</v>
      </c>
      <c r="F15" s="11">
        <v>20</v>
      </c>
      <c r="G15" s="26">
        <f>F15*E15</f>
        <v>60000</v>
      </c>
    </row>
    <row r="16" spans="2:11" ht="33" customHeight="1" x14ac:dyDescent="0.2">
      <c r="B16" s="18" t="s">
        <v>47</v>
      </c>
      <c r="C16" s="15" t="s">
        <v>48</v>
      </c>
      <c r="D16" s="16" t="s">
        <v>49</v>
      </c>
      <c r="E16" s="11">
        <v>1000</v>
      </c>
      <c r="F16" s="11">
        <v>20</v>
      </c>
      <c r="G16" s="26">
        <f>F16*E16</f>
        <v>20000</v>
      </c>
    </row>
    <row r="17" spans="2:7" ht="33" customHeight="1" x14ac:dyDescent="0.2">
      <c r="B17" s="18" t="s">
        <v>50</v>
      </c>
      <c r="C17" s="15" t="s">
        <v>51</v>
      </c>
      <c r="D17" s="16" t="s">
        <v>52</v>
      </c>
      <c r="E17" s="11">
        <v>140</v>
      </c>
      <c r="F17" s="11">
        <v>50</v>
      </c>
      <c r="G17" s="26">
        <f>F17*E17</f>
        <v>7000</v>
      </c>
    </row>
    <row r="18" spans="2:7" ht="33" customHeight="1" x14ac:dyDescent="0.2">
      <c r="B18" s="18" t="s">
        <v>53</v>
      </c>
      <c r="C18" s="15" t="s">
        <v>63</v>
      </c>
      <c r="D18" s="16" t="s">
        <v>21</v>
      </c>
      <c r="E18" s="11">
        <v>3500</v>
      </c>
      <c r="F18" s="11">
        <v>1</v>
      </c>
      <c r="G18" s="26">
        <f>F18*E18</f>
        <v>3500</v>
      </c>
    </row>
    <row r="19" spans="2:7" ht="33" customHeight="1" x14ac:dyDescent="0.2">
      <c r="B19" s="18"/>
      <c r="C19" s="21" t="s">
        <v>34</v>
      </c>
      <c r="D19" s="16"/>
      <c r="E19" s="11"/>
      <c r="F19" s="11"/>
      <c r="G19" s="34">
        <f>SUM(G12:G18)</f>
        <v>141500</v>
      </c>
    </row>
    <row r="20" spans="2:7" ht="33" customHeight="1" x14ac:dyDescent="0.2">
      <c r="B20" s="14"/>
      <c r="C20" s="41" t="s">
        <v>28</v>
      </c>
      <c r="D20" s="42"/>
      <c r="E20" s="42"/>
      <c r="F20" s="42"/>
      <c r="G20" s="27"/>
    </row>
    <row r="21" spans="2:7" ht="33" customHeight="1" x14ac:dyDescent="0.2">
      <c r="B21" s="14" t="s">
        <v>6</v>
      </c>
      <c r="C21" s="19" t="s">
        <v>39</v>
      </c>
      <c r="D21" s="12"/>
      <c r="E21" s="12"/>
      <c r="F21" s="12"/>
      <c r="G21" s="28"/>
    </row>
    <row r="22" spans="2:7" ht="33" customHeight="1" x14ac:dyDescent="0.2">
      <c r="B22" s="18" t="s">
        <v>13</v>
      </c>
      <c r="C22" s="17" t="s">
        <v>25</v>
      </c>
      <c r="D22" s="16" t="s">
        <v>23</v>
      </c>
      <c r="E22" s="7">
        <v>90000</v>
      </c>
      <c r="F22" s="7">
        <v>1</v>
      </c>
      <c r="G22" s="26">
        <f t="shared" ref="G22:G23" si="0">F22*E22</f>
        <v>90000</v>
      </c>
    </row>
    <row r="23" spans="2:7" ht="46.5" customHeight="1" x14ac:dyDescent="0.2">
      <c r="B23" s="18" t="s">
        <v>19</v>
      </c>
      <c r="C23" s="20" t="s">
        <v>43</v>
      </c>
      <c r="D23" s="16" t="s">
        <v>23</v>
      </c>
      <c r="E23" s="7">
        <v>70000</v>
      </c>
      <c r="F23" s="7">
        <v>1</v>
      </c>
      <c r="G23" s="26">
        <f t="shared" si="0"/>
        <v>70000</v>
      </c>
    </row>
    <row r="24" spans="2:7" ht="33" customHeight="1" x14ac:dyDescent="0.2">
      <c r="B24" s="18" t="s">
        <v>20</v>
      </c>
      <c r="C24" s="17" t="s">
        <v>26</v>
      </c>
      <c r="D24" s="16" t="s">
        <v>23</v>
      </c>
      <c r="E24" s="7">
        <v>10000</v>
      </c>
      <c r="F24" s="7">
        <v>1</v>
      </c>
      <c r="G24" s="29">
        <f>F24*E24</f>
        <v>10000</v>
      </c>
    </row>
    <row r="25" spans="2:7" ht="33" customHeight="1" x14ac:dyDescent="0.2">
      <c r="B25" s="18" t="s">
        <v>54</v>
      </c>
      <c r="C25" s="17" t="s">
        <v>59</v>
      </c>
      <c r="D25" s="16" t="s">
        <v>55</v>
      </c>
      <c r="E25" s="7" t="s">
        <v>56</v>
      </c>
      <c r="F25" s="7">
        <v>21</v>
      </c>
      <c r="G25" s="29">
        <v>21000</v>
      </c>
    </row>
    <row r="26" spans="2:7" ht="33" customHeight="1" x14ac:dyDescent="0.2">
      <c r="B26" s="14">
        <v>3</v>
      </c>
      <c r="C26" s="19" t="s">
        <v>38</v>
      </c>
      <c r="D26" s="7"/>
      <c r="E26" s="7"/>
      <c r="F26" s="7"/>
      <c r="G26" s="29"/>
    </row>
    <row r="27" spans="2:7" ht="33" customHeight="1" x14ac:dyDescent="0.2">
      <c r="B27" s="18" t="s">
        <v>29</v>
      </c>
      <c r="C27" s="17" t="s">
        <v>27</v>
      </c>
      <c r="D27" s="16" t="s">
        <v>23</v>
      </c>
      <c r="E27" s="7">
        <v>60000</v>
      </c>
      <c r="F27" s="7">
        <v>1</v>
      </c>
      <c r="G27" s="26">
        <f t="shared" ref="G27:G28" si="1">F27*E27</f>
        <v>60000</v>
      </c>
    </row>
    <row r="28" spans="2:7" ht="51.75" customHeight="1" x14ac:dyDescent="0.2">
      <c r="B28" s="18" t="s">
        <v>30</v>
      </c>
      <c r="C28" s="20" t="s">
        <v>43</v>
      </c>
      <c r="D28" s="16" t="s">
        <v>23</v>
      </c>
      <c r="E28" s="7">
        <v>60000</v>
      </c>
      <c r="F28" s="7">
        <v>1</v>
      </c>
      <c r="G28" s="26">
        <f t="shared" si="1"/>
        <v>60000</v>
      </c>
    </row>
    <row r="29" spans="2:7" ht="54.75" customHeight="1" x14ac:dyDescent="0.2">
      <c r="B29" s="18" t="s">
        <v>64</v>
      </c>
      <c r="C29" s="20" t="s">
        <v>37</v>
      </c>
      <c r="D29" s="16" t="s">
        <v>23</v>
      </c>
      <c r="E29" s="7">
        <v>80000</v>
      </c>
      <c r="F29" s="7">
        <v>1</v>
      </c>
      <c r="G29" s="29">
        <f>F29*E29</f>
        <v>80000</v>
      </c>
    </row>
    <row r="30" spans="2:7" ht="27.75" customHeight="1" x14ac:dyDescent="0.2">
      <c r="B30" s="18" t="s">
        <v>41</v>
      </c>
      <c r="C30" s="20" t="s">
        <v>44</v>
      </c>
      <c r="D30" s="16" t="s">
        <v>23</v>
      </c>
      <c r="E30" s="7">
        <v>20000</v>
      </c>
      <c r="F30" s="7">
        <v>1</v>
      </c>
      <c r="G30" s="29">
        <f>F30*E30</f>
        <v>20000</v>
      </c>
    </row>
    <row r="31" spans="2:7" ht="27.75" customHeight="1" x14ac:dyDescent="0.2">
      <c r="B31" s="18" t="s">
        <v>57</v>
      </c>
      <c r="C31" s="17" t="s">
        <v>59</v>
      </c>
      <c r="D31" s="16" t="s">
        <v>55</v>
      </c>
      <c r="E31" s="7" t="s">
        <v>56</v>
      </c>
      <c r="F31" s="7">
        <v>17</v>
      </c>
      <c r="G31" s="29">
        <v>17000</v>
      </c>
    </row>
    <row r="32" spans="2:7" ht="33" customHeight="1" x14ac:dyDescent="0.2">
      <c r="B32" s="14">
        <v>4</v>
      </c>
      <c r="C32" s="19" t="s">
        <v>40</v>
      </c>
      <c r="D32" s="7"/>
      <c r="E32" s="7"/>
      <c r="F32" s="7"/>
      <c r="G32" s="29"/>
    </row>
    <row r="33" spans="2:7" ht="33" customHeight="1" x14ac:dyDescent="0.2">
      <c r="B33" s="18" t="s">
        <v>31</v>
      </c>
      <c r="C33" s="20" t="s">
        <v>35</v>
      </c>
      <c r="D33" s="16" t="s">
        <v>23</v>
      </c>
      <c r="E33" s="7">
        <v>110000</v>
      </c>
      <c r="F33" s="7">
        <v>1</v>
      </c>
      <c r="G33" s="26">
        <f t="shared" ref="G33:G34" si="2">F33*E33</f>
        <v>110000</v>
      </c>
    </row>
    <row r="34" spans="2:7" ht="48.75" customHeight="1" x14ac:dyDescent="0.2">
      <c r="B34" s="18" t="s">
        <v>32</v>
      </c>
      <c r="C34" s="20" t="s">
        <v>43</v>
      </c>
      <c r="D34" s="16" t="s">
        <v>23</v>
      </c>
      <c r="E34" s="7">
        <v>70000</v>
      </c>
      <c r="F34" s="7">
        <v>1</v>
      </c>
      <c r="G34" s="26">
        <f t="shared" si="2"/>
        <v>70000</v>
      </c>
    </row>
    <row r="35" spans="2:7" ht="30" customHeight="1" x14ac:dyDescent="0.2">
      <c r="B35" s="18" t="s">
        <v>58</v>
      </c>
      <c r="C35" s="17" t="s">
        <v>59</v>
      </c>
      <c r="D35" s="16" t="s">
        <v>55</v>
      </c>
      <c r="E35" s="7" t="s">
        <v>56</v>
      </c>
      <c r="F35" s="7">
        <v>21</v>
      </c>
      <c r="G35" s="29">
        <v>21000</v>
      </c>
    </row>
    <row r="36" spans="2:7" ht="33" customHeight="1" x14ac:dyDescent="0.2">
      <c r="B36" s="18"/>
      <c r="C36" s="19" t="s">
        <v>33</v>
      </c>
      <c r="D36" s="16"/>
      <c r="E36" s="31"/>
      <c r="F36" s="31"/>
      <c r="G36" s="34">
        <f>SUM(G22:G35)</f>
        <v>629000</v>
      </c>
    </row>
    <row r="37" spans="2:7" ht="33" customHeight="1" x14ac:dyDescent="0.2">
      <c r="B37" s="18"/>
      <c r="C37" s="13" t="s">
        <v>7</v>
      </c>
      <c r="D37" s="7"/>
      <c r="E37" s="7"/>
      <c r="F37" s="7"/>
      <c r="G37" s="30">
        <f>G36+G19</f>
        <v>770500</v>
      </c>
    </row>
    <row r="38" spans="2:7" ht="21.75" customHeight="1" x14ac:dyDescent="0.2">
      <c r="B38" s="45" t="s">
        <v>61</v>
      </c>
      <c r="C38" s="46"/>
      <c r="D38" s="46"/>
      <c r="E38" s="46"/>
      <c r="F38" s="46"/>
      <c r="G38" s="46"/>
    </row>
    <row r="39" spans="2:7" ht="21.75" customHeight="1" x14ac:dyDescent="0.2">
      <c r="B39" s="32"/>
      <c r="C39" s="33"/>
      <c r="D39" s="33"/>
      <c r="E39" s="33"/>
      <c r="F39" s="33"/>
      <c r="G39" s="33"/>
    </row>
    <row r="40" spans="2:7" ht="25.5" customHeight="1" x14ac:dyDescent="0.2">
      <c r="B40" s="39" t="s">
        <v>60</v>
      </c>
      <c r="C40" s="40"/>
      <c r="D40" s="40"/>
      <c r="E40" s="40"/>
      <c r="F40" s="40"/>
      <c r="G40" s="40"/>
    </row>
    <row r="41" spans="2:7" x14ac:dyDescent="0.2">
      <c r="D41" s="2"/>
    </row>
    <row r="43" spans="2:7" ht="25.5" customHeight="1" x14ac:dyDescent="0.2"/>
    <row r="45" spans="2:7" ht="38.25" customHeight="1" x14ac:dyDescent="0.2"/>
    <row r="46" spans="2:7" ht="38.25" customHeight="1" x14ac:dyDescent="0.2"/>
    <row r="47" spans="2:7" ht="38.25" customHeight="1" x14ac:dyDescent="0.2"/>
    <row r="50" ht="25.5" customHeight="1" x14ac:dyDescent="0.2"/>
    <row r="51" ht="25.5" customHeight="1" x14ac:dyDescent="0.2"/>
    <row r="53" ht="25.5" customHeight="1" x14ac:dyDescent="0.2"/>
  </sheetData>
  <mergeCells count="9">
    <mergeCell ref="E1:G1"/>
    <mergeCell ref="B2:G2"/>
    <mergeCell ref="B3:G3"/>
    <mergeCell ref="B40:G40"/>
    <mergeCell ref="B11:G11"/>
    <mergeCell ref="C20:F20"/>
    <mergeCell ref="D4:G4"/>
    <mergeCell ref="D5:G6"/>
    <mergeCell ref="B38:G38"/>
  </mergeCells>
  <phoneticPr fontId="3" type="noConversion"/>
  <printOptions horizontalCentered="1"/>
  <pageMargins left="0.98425196850393704" right="0.59055118110236227" top="0.98425196850393704" bottom="0.98425196850393704" header="0.51181102362204722" footer="0.51181102362204722"/>
  <pageSetup paperSize="9" scale="86" orientation="portrait" verticalDpi="1200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  </cp:lastModifiedBy>
  <cp:lastPrinted>2013-12-31T07:16:23Z</cp:lastPrinted>
  <dcterms:created xsi:type="dcterms:W3CDTF">2010-08-08T10:52:50Z</dcterms:created>
  <dcterms:modified xsi:type="dcterms:W3CDTF">2025-05-26T10:43:47Z</dcterms:modified>
</cp:coreProperties>
</file>